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ruti.satish\Downloads\Claude files\"/>
    </mc:Choice>
  </mc:AlternateContent>
  <xr:revisionPtr revIDLastSave="0" documentId="13_ncr:1_{F7603529-01C4-4B89-BDBE-92A7791ADC1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tart Here" sheetId="1" r:id="rId1"/>
    <sheet name="Weights &amp; Profiles" sheetId="2" r:id="rId2"/>
    <sheet name="Scorecard" sheetId="3" r:id="rId3"/>
    <sheet name="Demo Questions" sheetId="4" r:id="rId4"/>
    <sheet name="30-Day Pilot" sheetId="5" r:id="rId5"/>
    <sheet name="Verdict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6" l="1"/>
  <c r="F7" i="6"/>
  <c r="E7" i="6"/>
  <c r="D7" i="6"/>
  <c r="C7" i="6"/>
  <c r="F6" i="6"/>
  <c r="E6" i="6"/>
  <c r="D6" i="6"/>
  <c r="C6" i="6"/>
  <c r="E33" i="5"/>
  <c r="E32" i="5"/>
  <c r="D26" i="5"/>
  <c r="D24" i="5"/>
  <c r="E30" i="5" s="1"/>
  <c r="F19" i="5"/>
  <c r="F18" i="5"/>
  <c r="F17" i="5"/>
  <c r="F16" i="5"/>
  <c r="K20" i="4"/>
  <c r="F8" i="6" s="1"/>
  <c r="I20" i="4"/>
  <c r="E8" i="6" s="1"/>
  <c r="G20" i="4"/>
  <c r="D8" i="6" s="1"/>
  <c r="E20" i="4"/>
  <c r="C8" i="6" s="1"/>
  <c r="O15" i="3"/>
  <c r="L15" i="3"/>
  <c r="I15" i="3"/>
  <c r="F15" i="3"/>
  <c r="D15" i="3"/>
  <c r="O14" i="3"/>
  <c r="L14" i="3"/>
  <c r="I14" i="3"/>
  <c r="F14" i="3"/>
  <c r="D14" i="3"/>
  <c r="O13" i="3"/>
  <c r="L13" i="3"/>
  <c r="I13" i="3"/>
  <c r="F13" i="3"/>
  <c r="D13" i="3"/>
  <c r="O12" i="3"/>
  <c r="L12" i="3"/>
  <c r="I12" i="3"/>
  <c r="F12" i="3"/>
  <c r="D12" i="3"/>
  <c r="O11" i="3"/>
  <c r="L11" i="3"/>
  <c r="I11" i="3"/>
  <c r="F11" i="3"/>
  <c r="D11" i="3"/>
  <c r="O10" i="3"/>
  <c r="L10" i="3"/>
  <c r="I10" i="3"/>
  <c r="F10" i="3"/>
  <c r="D10" i="3"/>
  <c r="O9" i="3"/>
  <c r="L9" i="3"/>
  <c r="I9" i="3"/>
  <c r="F9" i="3"/>
  <c r="D9" i="3"/>
  <c r="O8" i="3"/>
  <c r="L8" i="3"/>
  <c r="I8" i="3"/>
  <c r="F8" i="3"/>
  <c r="D8" i="3"/>
  <c r="O7" i="3"/>
  <c r="L7" i="3"/>
  <c r="I7" i="3"/>
  <c r="F7" i="3"/>
  <c r="D7" i="3"/>
  <c r="G15" i="2"/>
  <c r="F15" i="2"/>
  <c r="E15" i="2"/>
  <c r="D15" i="2"/>
  <c r="C15" i="2"/>
  <c r="B17" i="2" s="1"/>
  <c r="E31" i="5" l="1"/>
</calcChain>
</file>

<file path=xl/sharedStrings.xml><?xml version="1.0" encoding="utf-8"?>
<sst xmlns="http://schemas.openxmlformats.org/spreadsheetml/2006/main" count="211" uniqueCount="163">
  <si>
    <t>NIMBLEWORK  ·  BUYER RESOURCE</t>
  </si>
  <si>
    <t>AI in PM Vendor Scorecard</t>
  </si>
  <si>
    <t>The 9-criteria framework, 12 demo questions, and a 30-day pilot template — for enterprise PMOs evaluating AI in project management platforms.</t>
  </si>
  <si>
    <t>WHAT'S INSIDE</t>
  </si>
  <si>
    <t>1. Weights &amp; Profiles</t>
  </si>
  <si>
    <t>Pick your buyer profile (Enterprise PMO, Services Org, Small Team, Regulated). Auto-adjusts criterion weights, or customize.</t>
  </si>
  <si>
    <t>2. Scorecard</t>
  </si>
  <si>
    <t>Score up to 4 vendors on 9 criteria (1–5 scale). Weighted totals and vendor ranking auto-calculate.</t>
  </si>
  <si>
    <t>3. Demo Questions</t>
  </si>
  <si>
    <t>12 questions to run every vendor through. Capture their answer + your rating per question.</t>
  </si>
  <si>
    <t>4. 30-Day Pilot Template</t>
  </si>
  <si>
    <t>Week-by-week structure to run a pilot that actually tells you something. Track baseline vs. result + override rate.</t>
  </si>
  <si>
    <t>5. Verdict</t>
  </si>
  <si>
    <t>Auto-populated summary — who wins per criterion, overall ranking, and the go/no-go signal.</t>
  </si>
  <si>
    <t>HOW TO USE</t>
  </si>
  <si>
    <t>1. Go to 'Weights &amp; Profiles'. Pick your profile — or customize the weights (must sum to 100%).</t>
  </si>
  <si>
    <t>2. Go to 'Scorecard'. Rename Vendor A/B/C/D to your actual shortlist. Score each 1–5 on all 9 criteria.</t>
  </si>
  <si>
    <t>3. Go to 'Demo Questions'. Run these live in vendor demos. Capture answers verbatim + rate 1–5.</t>
  </si>
  <si>
    <t>4. Go to '30-Day Pilot' after shortlisting your top 2. Use the template to run a disciplined pilot.</t>
  </si>
  <si>
    <t>5. Check 'Verdict' anytime for the auto-calculated ranking.</t>
  </si>
  <si>
    <t>Scoring scale (1–5)</t>
  </si>
  <si>
    <t>5 — Strong — Meets criterion fully. Demonstrated, not promised. Documented, referenceable.</t>
  </si>
  <si>
    <t>4 — Good — Meets criterion with minor gaps. Roadmap fills them in &lt;2 quarters.</t>
  </si>
  <si>
    <t>3 — Partial — Partial capability. Manual workarounds needed.</t>
  </si>
  <si>
    <t>2 — Weak — Marketing claim, thin demonstration. Notable gaps.</t>
  </si>
  <si>
    <t>1 — Missing — Not present or not credible. Do not proceed on this criterion.</t>
  </si>
  <si>
    <t>Criterion Weights (must sum to 100%)</t>
  </si>
  <si>
    <t>Default = Enterprise PMO. Pick a profile column to copy those weights into the Active column, or type your own into Active.</t>
  </si>
  <si>
    <t>Criterion</t>
  </si>
  <si>
    <t>Active Weight</t>
  </si>
  <si>
    <t>Enterprise PMO</t>
  </si>
  <si>
    <t>Services Org</t>
  </si>
  <si>
    <t>Small Team</t>
  </si>
  <si>
    <t>Regulated Industry</t>
  </si>
  <si>
    <t>Hierarchy awareness</t>
  </si>
  <si>
    <t>Agentic vs assistive</t>
  </si>
  <si>
    <t>Data scope &amp; isolation</t>
  </si>
  <si>
    <t>Governance &amp; audit</t>
  </si>
  <si>
    <t>Explainability</t>
  </si>
  <si>
    <t>Human-in-the-loop controls</t>
  </si>
  <si>
    <t>Integration depth</t>
  </si>
  <si>
    <t>Time-to-value</t>
  </si>
  <si>
    <t>Total cost of AI</t>
  </si>
  <si>
    <t>TOTAL</t>
  </si>
  <si>
    <t>PROFILE GUIDANCE</t>
  </si>
  <si>
    <t>Enterprise PMO (default)</t>
  </si>
  <si>
    <t>Hierarchy, governance, explainability weighted heavier. You're accountable for delivery outcomes across a portfolio.</t>
  </si>
  <si>
    <t>Integration depth matters more — AI must work across PM, PSA, billing, resource data. Time-to-value also raised.</t>
  </si>
  <si>
    <t>Time-to-value and Total cost dominate. You can't wait a quarter to see benefit.</t>
  </si>
  <si>
    <t>Governance &amp; audit is 25%, non-negotiable. Explainability and data scope also raised.</t>
  </si>
  <si>
    <t>Vendor Scorecard</t>
  </si>
  <si>
    <t>Rename Vendor A/B/C/D to your shortlist. Score each 1–5 per criterion. Weighted totals auto-calculate.</t>
  </si>
  <si>
    <t>Nimble AI (kAIron)</t>
  </si>
  <si>
    <t>Vendor B (rename)</t>
  </si>
  <si>
    <t>Vendor C (rename)</t>
  </si>
  <si>
    <t>Vendor D (rename)</t>
  </si>
  <si>
    <t>What good looks like</t>
  </si>
  <si>
    <t>Weight</t>
  </si>
  <si>
    <t>Score (1–5)</t>
  </si>
  <si>
    <t>Weighted</t>
  </si>
  <si>
    <t>Notes</t>
  </si>
  <si>
    <t>AI understands the work item in context — task is part of a project, project is part of a program, program rolls up to portfolio. It can reason across levels.</t>
  </si>
  <si>
    <t>AI can act on your behalf (create, assign, schedule, escalate).</t>
  </si>
  <si>
    <t>Trained/grounded on your actual project data — not generic web data dressed up as project intelligence. Tenant isolation clear.</t>
  </si>
  <si>
    <t>Every AI action is logged with who triggered it, what changed, and why. Audit trail is exportable.</t>
  </si>
  <si>
    <t>AI can justify its recommendation: what data it used, what assumptions, what confidence level.</t>
  </si>
  <si>
    <t>Reviewer queues, approval gates, configurable autonomy levels — humans can override at every step.</t>
  </si>
  <si>
    <t>AI works across PM, PSA, reporting, and resource data — not isolated to one slice.</t>
  </si>
  <si>
    <t>Pilot to production in weeks, not quarters. Pre-built use cases out of the box.</t>
  </si>
  <si>
    <t>Pricing is transparent — credits, seats, inference costs. No surprise bill at month three.</t>
  </si>
  <si>
    <t>WEIGHTED TOTAL (0–5)</t>
  </si>
  <si>
    <t>RANK</t>
  </si>
  <si>
    <t>12 Demo Questions</t>
  </si>
  <si>
    <t>Ask these live in vendor demos. Capture their answer verbatim + rate 1–5 for each. Any vendor that dodges 2+ questions is not ready.</t>
  </si>
  <si>
    <t>Vendor A</t>
  </si>
  <si>
    <t>Vendor B</t>
  </si>
  <si>
    <t>Vendor C</t>
  </si>
  <si>
    <t>Vendor D</t>
  </si>
  <si>
    <t>#</t>
  </si>
  <si>
    <t>Question</t>
  </si>
  <si>
    <t>Rating</t>
  </si>
  <si>
    <t>Answer notes</t>
  </si>
  <si>
    <t>Q1</t>
  </si>
  <si>
    <t>Show me an AI action that reads across portfolio, program, and project levels — not just a single task list.</t>
  </si>
  <si>
    <t>Q2</t>
  </si>
  <si>
    <t>Can the AI take an irreversible action with my approval — create a project, rebalance a sprint, send a status update?</t>
  </si>
  <si>
    <t>Q3</t>
  </si>
  <si>
    <t>What data was your AI trained on? What data does it see at inference time? Who can access it?</t>
  </si>
  <si>
    <t>Q4</t>
  </si>
  <si>
    <t>Show me the audit trail for one AI action — who triggered it, what changed, when, with what input.</t>
  </si>
  <si>
    <t>Q5</t>
  </si>
  <si>
    <t>When the AI makes a prediction, show me the explanation — which data, which assumptions, what confidence.</t>
  </si>
  <si>
    <t>Q6</t>
  </si>
  <si>
    <t>Show me the human-in-the-loop controls. Where can I set the AI to suggest-only vs act-and-notify?</t>
  </si>
  <si>
    <t>Q7</t>
  </si>
  <si>
    <t>Where does the AI work besides the chat panel? Walk me through one workflow that touches three product areas.</t>
  </si>
  <si>
    <t>Q8</t>
  </si>
  <si>
    <t>What ships out of the box on day one? What requires configuration or services to enable?</t>
  </si>
  <si>
    <t>Q9</t>
  </si>
  <si>
    <t>What's the all-in price for 50 users over 36 months at realistic AI usage? Put it in writing.</t>
  </si>
  <si>
    <t>Q10</t>
  </si>
  <si>
    <t>How is customer data isolated between tenants when the AI is running? Is any data used to train shared models?</t>
  </si>
  <si>
    <t>Q11</t>
  </si>
  <si>
    <t>Tell me about one customer who turned on agentic features. What did they automate? What broke?</t>
  </si>
  <si>
    <t>Q12</t>
  </si>
  <si>
    <t>What's on your AI roadmap for the next two quarters — and what's the gap between roadmap and shipped today?</t>
  </si>
  <si>
    <t>AVG RATING</t>
  </si>
  <si>
    <t>30-Day Pilot Template</t>
  </si>
  <si>
    <t>Most pilots fail because they test the wrong thing. Not "does the AI work?" — but "does the AI change a delivery outcome we already measure?"</t>
  </si>
  <si>
    <t>PILOT SETUP</t>
  </si>
  <si>
    <t>Vendor being piloted</t>
  </si>
  <si>
    <t>Pilot team (5–15 people, one delivery unit)</t>
  </si>
  <si>
    <t>Pilot lead</t>
  </si>
  <si>
    <t>Pilot dates (start → end)</t>
  </si>
  <si>
    <t>Outcome metric 1 (e.g., status-report turnaround time)</t>
  </si>
  <si>
    <t>Outcome metric 2 (e.g., forecast accuracy)</t>
  </si>
  <si>
    <t>3 AI capabilities to test (not 9)</t>
  </si>
  <si>
    <t>WEEKLY PLAN</t>
  </si>
  <si>
    <t>Week</t>
  </si>
  <si>
    <t>What happens</t>
  </si>
  <si>
    <t>Baseline metric</t>
  </si>
  <si>
    <t>Result</t>
  </si>
  <si>
    <t>Delta</t>
  </si>
  <si>
    <t>Week 1 — Baseline</t>
  </si>
  <si>
    <t>Capture last quarter's numbers for outcome metric 1 and 2. Identify pilot team. Do not turn on the AI yet.</t>
  </si>
  <si>
    <t>Week 2 — Configure</t>
  </si>
  <si>
    <t>Load real (not sample) project data. Turn on the 3 chosen AI capabilities. Not 9. Resist expanding scope.</t>
  </si>
  <si>
    <t>Week 3 — Run</t>
  </si>
  <si>
    <t>Daily standups with pilot team. Track time saved, errors caught, errors introduced, overrides. Every override = trust calibration data.</t>
  </si>
  <si>
    <t>Week 4 — Decide</t>
  </si>
  <si>
    <t>Compare outcomes vs. baseline. Compute override rate. Calculate effective cost per AI action. Decision matrix below.</t>
  </si>
  <si>
    <t>TRUST &amp; COST TRACKER</t>
  </si>
  <si>
    <t>Total AI actions in pilot</t>
  </si>
  <si>
    <t>count</t>
  </si>
  <si>
    <t>Total human overrides</t>
  </si>
  <si>
    <t>Override rate</t>
  </si>
  <si>
    <t>%</t>
  </si>
  <si>
    <t>Total AI cost during pilot ($)</t>
  </si>
  <si>
    <t>$</t>
  </si>
  <si>
    <t>Effective cost per AI action ($)</t>
  </si>
  <si>
    <t>DECISION MATRIX (auto)</t>
  </si>
  <si>
    <t>Signal</t>
  </si>
  <si>
    <t>Threshold</t>
  </si>
  <si>
    <t>Override rate &lt; 15%</t>
  </si>
  <si>
    <t>AI is real</t>
  </si>
  <si>
    <t>Override rate &gt; 30%</t>
  </si>
  <si>
    <t>AI is theatre — do not proceed</t>
  </si>
  <si>
    <t>Outcome 1 improved (Week 1 → Week 3)</t>
  </si>
  <si>
    <t>positive delta</t>
  </si>
  <si>
    <t>Outcome 2 improved (Week 1 → Week 3)</t>
  </si>
  <si>
    <t>"One discipline matters more than the rest: do not change the pilot scope mid-pilot. Customisation in week three is a fail signal, not a feature."</t>
  </si>
  <si>
    <t>Verdict Summary</t>
  </si>
  <si>
    <t>Auto-populated from Scorecard + Demo Questions. Sanity-check winner before making a call.</t>
  </si>
  <si>
    <t>Weighted total (0–5)</t>
  </si>
  <si>
    <t>Rank</t>
  </si>
  <si>
    <t>Avg demo rating (0–5)</t>
  </si>
  <si>
    <t>LEADING VENDOR</t>
  </si>
  <si>
    <t>SANITY CHECK BEFORE YOU DECIDE</t>
  </si>
  <si>
    <t>1. Is the winner's weighted total &gt; 3.0? Below that, none of your vendors are strong. Reset shortlist.</t>
  </si>
  <si>
    <t>2. Is the gap between #1 and #2 &gt; 0.5? Below that, the score doesn't decide — do a 30-day pilot on both.</t>
  </si>
  <si>
    <t>3. Did the winner dodge any of the 12 demo questions? If 2+ were skipped or hand-waved, the score is inflated.</t>
  </si>
  <si>
    <t>4. Does the winner match your buyer profile (Weights &amp; Profiles sheet)? A generic winner isn't the right winner.</t>
  </si>
  <si>
    <t>5. Did you weight the criteria before scoring? If you scored first then adjusted weights, you're rationalizing.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</si>
</sst>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0.00"/>
  </numFmts>
  <fonts count="32" x14ac:knownFonts="1">
    <font>
      <sz val="11"/>
      <color theme="1"/>
      <name val="Calibri"/>
      <family val="2"/>
      <charset val="1"/>
    </font>
    <font>
      <b/>
      <sz val="9"/>
      <color rgb="FF1A4FD6"/>
      <name val="Arial"/>
      <charset val="1"/>
    </font>
    <font>
      <b/>
      <sz val="26"/>
      <color rgb="FF1A1A1A"/>
      <name val="Arial"/>
      <charset val="1"/>
    </font>
    <font>
      <sz val="11"/>
      <color rgb="FF444444"/>
      <name val="Arial"/>
      <charset val="1"/>
    </font>
    <font>
      <b/>
      <sz val="9"/>
      <color rgb="FF777777"/>
      <name val="Arial"/>
      <charset val="1"/>
    </font>
    <font>
      <b/>
      <sz val="11"/>
      <color rgb="FF1A1A1A"/>
      <name val="Arial"/>
      <charset val="1"/>
    </font>
    <font>
      <sz val="10"/>
      <color rgb="FF444444"/>
      <name val="Arial"/>
      <charset val="1"/>
    </font>
    <font>
      <sz val="11"/>
      <color rgb="FF1A1A1A"/>
      <name val="Arial"/>
      <charset val="1"/>
    </font>
    <font>
      <b/>
      <sz val="10"/>
      <color rgb="FF1A1A1A"/>
      <name val="Arial"/>
      <charset val="1"/>
    </font>
    <font>
      <b/>
      <sz val="18"/>
      <color rgb="FF1A1A1A"/>
      <name val="Arial"/>
      <charset val="1"/>
    </font>
    <font>
      <i/>
      <sz val="10"/>
      <color rgb="FF777777"/>
      <name val="Arial"/>
      <charset val="1"/>
    </font>
    <font>
      <b/>
      <sz val="10"/>
      <color rgb="FFFFFFFF"/>
      <name val="Arial"/>
      <charset val="1"/>
    </font>
    <font>
      <b/>
      <sz val="11"/>
      <color rgb="FF0000FF"/>
      <name val="Arial"/>
      <charset val="1"/>
    </font>
    <font>
      <b/>
      <sz val="10"/>
      <color rgb="FF444444"/>
      <name val="Arial"/>
      <charset val="1"/>
    </font>
    <font>
      <b/>
      <sz val="11"/>
      <color rgb="FFB36200"/>
      <name val="Arial"/>
      <charset val="1"/>
    </font>
    <font>
      <b/>
      <sz val="10"/>
      <color rgb="FF777777"/>
      <name val="Arial"/>
      <charset val="1"/>
    </font>
    <font>
      <b/>
      <sz val="20"/>
      <color rgb="FF1A1A1A"/>
      <name val="Arial"/>
      <charset val="1"/>
    </font>
    <font>
      <b/>
      <sz val="11"/>
      <color rgb="FFFFFFFF"/>
      <name val="Arial"/>
      <charset val="1"/>
    </font>
    <font>
      <b/>
      <sz val="9"/>
      <color rgb="FFFFFFFF"/>
      <name val="Arial"/>
      <charset val="1"/>
    </font>
    <font>
      <sz val="11"/>
      <color rgb="FF008000"/>
      <name val="Arial"/>
      <charset val="1"/>
    </font>
    <font>
      <b/>
      <sz val="12"/>
      <color rgb="FF0000FF"/>
      <name val="Arial"/>
      <charset val="1"/>
    </font>
    <font>
      <i/>
      <sz val="10"/>
      <color rgb="FF1A4FD6"/>
      <name val="Arial"/>
      <charset val="1"/>
    </font>
    <font>
      <b/>
      <sz val="12"/>
      <color rgb="FF1A4FD6"/>
      <name val="Arial"/>
      <charset val="1"/>
    </font>
    <font>
      <b/>
      <sz val="12"/>
      <color rgb="FF2A7D4F"/>
      <name val="Arial"/>
      <charset val="1"/>
    </font>
    <font>
      <b/>
      <sz val="12"/>
      <color rgb="FFB36200"/>
      <name val="Arial"/>
      <charset val="1"/>
    </font>
    <font>
      <b/>
      <sz val="12"/>
      <color rgb="FF6B4C93"/>
      <name val="Arial"/>
      <charset val="1"/>
    </font>
    <font>
      <sz val="11"/>
      <color rgb="FF0000FF"/>
      <name val="Arial"/>
      <charset val="1"/>
    </font>
    <font>
      <sz val="10"/>
      <color rgb="FF1A1A1A"/>
      <name val="Arial"/>
      <charset val="1"/>
    </font>
    <font>
      <i/>
      <sz val="10"/>
      <color rgb="FF444444"/>
      <name val="Arial"/>
      <charset val="1"/>
    </font>
    <font>
      <i/>
      <sz val="11"/>
      <color rgb="FF1A4FD6"/>
      <name val="Arial"/>
      <charset val="1"/>
    </font>
    <font>
      <b/>
      <sz val="12"/>
      <color rgb="FF008000"/>
      <name val="Arial"/>
      <charset val="1"/>
    </font>
    <font>
      <b/>
      <sz val="22"/>
      <color rgb="FF1A4FD6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1A4FD6"/>
        <bgColor rgb="FF3366FF"/>
      </patternFill>
    </fill>
    <fill>
      <patternFill patternType="solid">
        <fgColor rgb="FFFFFDE6"/>
        <bgColor rgb="FFF7F7F5"/>
      </patternFill>
    </fill>
    <fill>
      <patternFill patternType="solid">
        <fgColor rgb="FFF0F0F0"/>
        <bgColor rgb="FFF7F7F5"/>
      </patternFill>
    </fill>
    <fill>
      <patternFill patternType="solid">
        <fgColor rgb="FF2A7D4F"/>
        <bgColor rgb="FF008080"/>
      </patternFill>
    </fill>
    <fill>
      <patternFill patternType="solid">
        <fgColor rgb="FFB36200"/>
        <bgColor rgb="FF993300"/>
      </patternFill>
    </fill>
    <fill>
      <patternFill patternType="solid">
        <fgColor rgb="FF6B4C93"/>
        <bgColor rgb="FF444444"/>
      </patternFill>
    </fill>
    <fill>
      <patternFill patternType="solid">
        <fgColor rgb="FF444444"/>
        <bgColor rgb="FF333399"/>
      </patternFill>
    </fill>
    <fill>
      <patternFill patternType="solid">
        <fgColor rgb="FFF7F7F5"/>
        <bgColor rgb="FFF0F0F0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9">
    <xf numFmtId="0" fontId="0" fillId="0" borderId="0" xfId="0"/>
    <xf numFmtId="2" fontId="22" fillId="4" borderId="1" xfId="0" applyNumberFormat="1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 indent="1"/>
    </xf>
    <xf numFmtId="0" fontId="0" fillId="0" borderId="0" xfId="0"/>
    <xf numFmtId="0" fontId="5" fillId="4" borderId="1" xfId="0" applyFont="1" applyFill="1" applyBorder="1" applyAlignment="1">
      <alignment horizontal="left" vertical="center" wrapText="1" indent="1"/>
    </xf>
    <xf numFmtId="0" fontId="17" fillId="7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6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1"/>
    </xf>
    <xf numFmtId="164" fontId="12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 inden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8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164" fontId="19" fillId="0" borderId="1" xfId="0" applyNumberFormat="1" applyFont="1" applyBorder="1" applyAlignment="1">
      <alignment horizontal="center" vertical="center" wrapText="1"/>
    </xf>
    <xf numFmtId="1" fontId="20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2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2" fontId="30" fillId="0" borderId="1" xfId="0" applyNumberFormat="1" applyFont="1" applyBorder="1" applyAlignment="1">
      <alignment horizontal="center" vertical="center" wrapText="1"/>
    </xf>
    <xf numFmtId="2" fontId="23" fillId="4" borderId="1" xfId="0" applyNumberFormat="1" applyFont="1" applyFill="1" applyBorder="1" applyAlignment="1">
      <alignment horizontal="center" vertical="center" wrapText="1"/>
    </xf>
    <xf numFmtId="2" fontId="24" fillId="4" borderId="1" xfId="0" applyNumberFormat="1" applyFont="1" applyFill="1" applyBorder="1" applyAlignment="1">
      <alignment horizontal="center" vertical="center" wrapText="1"/>
    </xf>
    <xf numFmtId="2" fontId="25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 indent="1"/>
    </xf>
    <xf numFmtId="0" fontId="27" fillId="9" borderId="1" xfId="0" applyFont="1" applyFill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 indent="1"/>
    </xf>
    <xf numFmtId="0" fontId="31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36200"/>
      <rgbColor rgb="FF800080"/>
      <rgbColor rgb="FF008080"/>
      <rgbColor rgb="FFC0C0C0"/>
      <rgbColor rgb="FF777777"/>
      <rgbColor rgb="FF9999FF"/>
      <rgbColor rgb="FF993366"/>
      <rgbColor rgb="FFFFFDE6"/>
      <rgbColor rgb="FFF0F0F0"/>
      <rgbColor rgb="FF660066"/>
      <rgbColor rgb="FFFF8080"/>
      <rgbColor rgb="FF1A4FD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7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4C93"/>
      <rgbColor rgb="FF969696"/>
      <rgbColor rgb="FF003366"/>
      <rgbColor rgb="FF2A7D4F"/>
      <rgbColor rgb="FF003300"/>
      <rgbColor rgb="FF1A1A1A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31"/>
  <sheetViews>
    <sheetView showGridLines="0" tabSelected="1" zoomScaleNormal="100" workbookViewId="0"/>
  </sheetViews>
  <sheetFormatPr defaultColWidth="8.7109375" defaultRowHeight="15" x14ac:dyDescent="0.25"/>
  <cols>
    <col min="1" max="1" width="3" customWidth="1"/>
    <col min="2" max="2" width="96.5703125" customWidth="1"/>
  </cols>
  <sheetData>
    <row r="2" spans="2:2" x14ac:dyDescent="0.25">
      <c r="B2" s="15" t="s">
        <v>0</v>
      </c>
    </row>
    <row r="3" spans="2:2" ht="33.75" customHeight="1" x14ac:dyDescent="0.5">
      <c r="B3" s="16" t="s">
        <v>1</v>
      </c>
    </row>
    <row r="4" spans="2:2" ht="36" customHeight="1" x14ac:dyDescent="0.25">
      <c r="B4" s="17" t="s">
        <v>2</v>
      </c>
    </row>
    <row r="6" spans="2:2" x14ac:dyDescent="0.25">
      <c r="B6" s="18" t="s">
        <v>3</v>
      </c>
    </row>
    <row r="7" spans="2:2" x14ac:dyDescent="0.25">
      <c r="B7" s="19" t="s">
        <v>4</v>
      </c>
    </row>
    <row r="8" spans="2:2" ht="27.75" customHeight="1" x14ac:dyDescent="0.25">
      <c r="B8" s="20" t="s">
        <v>5</v>
      </c>
    </row>
    <row r="9" spans="2:2" x14ac:dyDescent="0.25">
      <c r="B9" s="19" t="s">
        <v>6</v>
      </c>
    </row>
    <row r="10" spans="2:2" ht="27.75" customHeight="1" x14ac:dyDescent="0.25">
      <c r="B10" s="20" t="s">
        <v>7</v>
      </c>
    </row>
    <row r="11" spans="2:2" x14ac:dyDescent="0.25">
      <c r="B11" s="19" t="s">
        <v>8</v>
      </c>
    </row>
    <row r="12" spans="2:2" ht="27.75" customHeight="1" x14ac:dyDescent="0.25">
      <c r="B12" s="20" t="s">
        <v>9</v>
      </c>
    </row>
    <row r="13" spans="2:2" x14ac:dyDescent="0.25">
      <c r="B13" s="19" t="s">
        <v>10</v>
      </c>
    </row>
    <row r="14" spans="2:2" ht="27.75" customHeight="1" x14ac:dyDescent="0.25">
      <c r="B14" s="20" t="s">
        <v>11</v>
      </c>
    </row>
    <row r="15" spans="2:2" x14ac:dyDescent="0.25">
      <c r="B15" s="19" t="s">
        <v>12</v>
      </c>
    </row>
    <row r="16" spans="2:2" ht="27.75" customHeight="1" x14ac:dyDescent="0.25">
      <c r="B16" s="20" t="s">
        <v>13</v>
      </c>
    </row>
    <row r="18" spans="2:2" x14ac:dyDescent="0.25">
      <c r="B18" s="18" t="s">
        <v>14</v>
      </c>
    </row>
    <row r="19" spans="2:2" ht="28.5" customHeight="1" x14ac:dyDescent="0.25">
      <c r="B19" s="21" t="s">
        <v>15</v>
      </c>
    </row>
    <row r="20" spans="2:2" ht="27.75" customHeight="1" x14ac:dyDescent="0.25">
      <c r="B20" s="21" t="s">
        <v>16</v>
      </c>
    </row>
    <row r="21" spans="2:2" ht="30" customHeight="1" x14ac:dyDescent="0.25">
      <c r="B21" s="21" t="s">
        <v>17</v>
      </c>
    </row>
    <row r="22" spans="2:2" ht="21.75" customHeight="1" x14ac:dyDescent="0.25">
      <c r="B22" s="21" t="s">
        <v>18</v>
      </c>
    </row>
    <row r="23" spans="2:2" ht="21.75" customHeight="1" x14ac:dyDescent="0.25">
      <c r="B23" s="21" t="s">
        <v>19</v>
      </c>
    </row>
    <row r="26" spans="2:2" x14ac:dyDescent="0.25">
      <c r="B26" s="22" t="s">
        <v>20</v>
      </c>
    </row>
    <row r="27" spans="2:2" ht="18" customHeight="1" x14ac:dyDescent="0.25">
      <c r="B27" s="20" t="s">
        <v>21</v>
      </c>
    </row>
    <row r="28" spans="2:2" ht="18" customHeight="1" x14ac:dyDescent="0.25">
      <c r="B28" s="20" t="s">
        <v>22</v>
      </c>
    </row>
    <row r="29" spans="2:2" ht="18" customHeight="1" x14ac:dyDescent="0.25">
      <c r="B29" s="20" t="s">
        <v>23</v>
      </c>
    </row>
    <row r="30" spans="2:2" ht="18" customHeight="1" x14ac:dyDescent="0.25">
      <c r="B30" s="20" t="s">
        <v>24</v>
      </c>
    </row>
    <row r="31" spans="2:2" ht="18" customHeight="1" x14ac:dyDescent="0.25">
      <c r="B31" s="20" t="s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34" customWidth="1"/>
    <col min="3" max="7" width="18" customWidth="1"/>
  </cols>
  <sheetData>
    <row r="2" spans="2:7" ht="25.5" customHeight="1" x14ac:dyDescent="0.35">
      <c r="B2" s="23" t="s">
        <v>26</v>
      </c>
    </row>
    <row r="3" spans="2:7" ht="51" x14ac:dyDescent="0.25">
      <c r="B3" s="24" t="s">
        <v>27</v>
      </c>
    </row>
    <row r="5" spans="2:7" ht="30" customHeight="1" x14ac:dyDescent="0.25">
      <c r="B5" s="25" t="s">
        <v>28</v>
      </c>
      <c r="C5" s="25" t="s">
        <v>29</v>
      </c>
      <c r="D5" s="25" t="s">
        <v>30</v>
      </c>
      <c r="E5" s="25" t="s">
        <v>31</v>
      </c>
      <c r="F5" s="25" t="s">
        <v>32</v>
      </c>
      <c r="G5" s="25" t="s">
        <v>33</v>
      </c>
    </row>
    <row r="6" spans="2:7" x14ac:dyDescent="0.25">
      <c r="B6" s="26" t="s">
        <v>34</v>
      </c>
      <c r="C6" s="27">
        <v>0.15</v>
      </c>
      <c r="D6" s="28">
        <v>0.15</v>
      </c>
      <c r="E6" s="28">
        <v>0.1</v>
      </c>
      <c r="F6" s="28">
        <v>0.1</v>
      </c>
      <c r="G6" s="28">
        <v>0.1</v>
      </c>
    </row>
    <row r="7" spans="2:7" x14ac:dyDescent="0.25">
      <c r="B7" s="26" t="s">
        <v>35</v>
      </c>
      <c r="C7" s="27">
        <v>0.1</v>
      </c>
      <c r="D7" s="28">
        <v>0.1</v>
      </c>
      <c r="E7" s="28">
        <v>0.1</v>
      </c>
      <c r="F7" s="28">
        <v>0.1</v>
      </c>
      <c r="G7" s="28">
        <v>0.08</v>
      </c>
    </row>
    <row r="8" spans="2:7" x14ac:dyDescent="0.25">
      <c r="B8" s="26" t="s">
        <v>36</v>
      </c>
      <c r="C8" s="27">
        <v>0.1</v>
      </c>
      <c r="D8" s="28">
        <v>0.1</v>
      </c>
      <c r="E8" s="28">
        <v>0.1</v>
      </c>
      <c r="F8" s="28">
        <v>0.08</v>
      </c>
      <c r="G8" s="28">
        <v>0.15</v>
      </c>
    </row>
    <row r="9" spans="2:7" x14ac:dyDescent="0.25">
      <c r="B9" s="26" t="s">
        <v>37</v>
      </c>
      <c r="C9" s="27">
        <v>0.15</v>
      </c>
      <c r="D9" s="28">
        <v>0.15</v>
      </c>
      <c r="E9" s="28">
        <v>0.1</v>
      </c>
      <c r="F9" s="28">
        <v>0.05</v>
      </c>
      <c r="G9" s="28">
        <v>0.25</v>
      </c>
    </row>
    <row r="10" spans="2:7" x14ac:dyDescent="0.25">
      <c r="B10" s="26" t="s">
        <v>38</v>
      </c>
      <c r="C10" s="27">
        <v>0.1</v>
      </c>
      <c r="D10" s="28">
        <v>0.1</v>
      </c>
      <c r="E10" s="28">
        <v>0.1</v>
      </c>
      <c r="F10" s="28">
        <v>0.08</v>
      </c>
      <c r="G10" s="28">
        <v>0.15</v>
      </c>
    </row>
    <row r="11" spans="2:7" x14ac:dyDescent="0.25">
      <c r="B11" s="26" t="s">
        <v>39</v>
      </c>
      <c r="C11" s="27">
        <v>0.1</v>
      </c>
      <c r="D11" s="28">
        <v>0.1</v>
      </c>
      <c r="E11" s="28">
        <v>0.1</v>
      </c>
      <c r="F11" s="28">
        <v>0.1</v>
      </c>
      <c r="G11" s="28">
        <v>0.12</v>
      </c>
    </row>
    <row r="12" spans="2:7" x14ac:dyDescent="0.25">
      <c r="B12" s="26" t="s">
        <v>40</v>
      </c>
      <c r="C12" s="27">
        <v>0.1</v>
      </c>
      <c r="D12" s="28">
        <v>0.1</v>
      </c>
      <c r="E12" s="28">
        <v>0.15</v>
      </c>
      <c r="F12" s="28">
        <v>0.1</v>
      </c>
      <c r="G12" s="28">
        <v>0.05</v>
      </c>
    </row>
    <row r="13" spans="2:7" x14ac:dyDescent="0.25">
      <c r="B13" s="26" t="s">
        <v>41</v>
      </c>
      <c r="C13" s="27">
        <v>0.1</v>
      </c>
      <c r="D13" s="28">
        <v>0.1</v>
      </c>
      <c r="E13" s="28">
        <v>0.15</v>
      </c>
      <c r="F13" s="28">
        <v>0.2</v>
      </c>
      <c r="G13" s="28">
        <v>0.05</v>
      </c>
    </row>
    <row r="14" spans="2:7" x14ac:dyDescent="0.25">
      <c r="B14" s="26" t="s">
        <v>42</v>
      </c>
      <c r="C14" s="27">
        <v>0.1</v>
      </c>
      <c r="D14" s="28">
        <v>0.1</v>
      </c>
      <c r="E14" s="28">
        <v>0.1</v>
      </c>
      <c r="F14" s="28">
        <v>0.19</v>
      </c>
      <c r="G14" s="28">
        <v>0.05</v>
      </c>
    </row>
    <row r="15" spans="2:7" x14ac:dyDescent="0.25">
      <c r="B15" s="29" t="s">
        <v>43</v>
      </c>
      <c r="C15" s="30">
        <f>SUM(C6:C14)</f>
        <v>0.99999999999999989</v>
      </c>
      <c r="D15" s="31">
        <f>SUM(D6:D14)</f>
        <v>0.99999999999999989</v>
      </c>
      <c r="E15" s="31">
        <f>SUM(E6:E14)</f>
        <v>1</v>
      </c>
      <c r="F15" s="31">
        <f>SUM(F6:F14)</f>
        <v>1</v>
      </c>
      <c r="G15" s="31">
        <f>SUM(G6:G14)</f>
        <v>1</v>
      </c>
    </row>
    <row r="17" spans="2:7" x14ac:dyDescent="0.25">
      <c r="B17" s="32" t="str">
        <f>IF(ROUND(C15,4)=1,"✔ Active weights sum to 100%","⚠ Active weights sum to "&amp;TEXT(C15,"0.0%")&amp;" — adjust to 100%")</f>
        <v>✔ Active weights sum to 100%</v>
      </c>
    </row>
    <row r="20" spans="2:7" x14ac:dyDescent="0.25">
      <c r="B20" s="33" t="s">
        <v>44</v>
      </c>
    </row>
    <row r="21" spans="2:7" ht="31.5" customHeight="1" x14ac:dyDescent="0.25">
      <c r="B21" s="22" t="s">
        <v>45</v>
      </c>
      <c r="C21" s="14" t="s">
        <v>46</v>
      </c>
      <c r="D21" s="14"/>
      <c r="E21" s="14"/>
      <c r="F21" s="14"/>
      <c r="G21" s="14"/>
    </row>
    <row r="22" spans="2:7" ht="31.5" customHeight="1" x14ac:dyDescent="0.25">
      <c r="B22" s="22" t="s">
        <v>31</v>
      </c>
      <c r="C22" s="14" t="s">
        <v>47</v>
      </c>
      <c r="D22" s="14"/>
      <c r="E22" s="14"/>
      <c r="F22" s="14"/>
      <c r="G22" s="14"/>
    </row>
    <row r="23" spans="2:7" ht="31.5" customHeight="1" x14ac:dyDescent="0.25">
      <c r="B23" s="22" t="s">
        <v>32</v>
      </c>
      <c r="C23" s="14" t="s">
        <v>48</v>
      </c>
      <c r="D23" s="14"/>
      <c r="E23" s="14"/>
      <c r="F23" s="14"/>
      <c r="G23" s="14"/>
    </row>
    <row r="24" spans="2:7" ht="31.5" customHeight="1" x14ac:dyDescent="0.25">
      <c r="B24" s="22" t="s">
        <v>33</v>
      </c>
      <c r="C24" s="14" t="s">
        <v>49</v>
      </c>
      <c r="D24" s="14"/>
      <c r="E24" s="14"/>
      <c r="F24" s="14"/>
      <c r="G24" s="14"/>
    </row>
  </sheetData>
  <mergeCells count="4">
    <mergeCell ref="C21:G21"/>
    <mergeCell ref="C22:G22"/>
    <mergeCell ref="C23:G23"/>
    <mergeCell ref="C24:G2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17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30" customWidth="1"/>
    <col min="3" max="3" width="40" customWidth="1"/>
    <col min="4" max="4" width="12" customWidth="1"/>
    <col min="5" max="5" width="8" customWidth="1"/>
    <col min="6" max="6" width="10" customWidth="1"/>
    <col min="7" max="7" width="32" customWidth="1"/>
    <col min="8" max="8" width="8" customWidth="1"/>
    <col min="9" max="9" width="10" customWidth="1"/>
    <col min="10" max="10" width="32" customWidth="1"/>
    <col min="11" max="11" width="8" customWidth="1"/>
    <col min="12" max="12" width="10" customWidth="1"/>
    <col min="13" max="13" width="32" customWidth="1"/>
    <col min="14" max="14" width="8" customWidth="1"/>
    <col min="15" max="15" width="10" customWidth="1"/>
    <col min="16" max="16" width="32" customWidth="1"/>
  </cols>
  <sheetData>
    <row r="2" spans="2:16" ht="27.75" customHeight="1" x14ac:dyDescent="0.4">
      <c r="B2" s="34" t="s">
        <v>50</v>
      </c>
    </row>
    <row r="3" spans="2:16" x14ac:dyDescent="0.25">
      <c r="B3" s="13" t="s">
        <v>51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5" spans="2:16" ht="25.5" customHeight="1" x14ac:dyDescent="0.25">
      <c r="E5" s="12" t="s">
        <v>52</v>
      </c>
      <c r="F5" s="12"/>
      <c r="G5" s="12"/>
      <c r="H5" s="11" t="s">
        <v>53</v>
      </c>
      <c r="I5" s="11"/>
      <c r="J5" s="11"/>
      <c r="K5" s="10" t="s">
        <v>54</v>
      </c>
      <c r="L5" s="10"/>
      <c r="M5" s="10"/>
      <c r="N5" s="9" t="s">
        <v>55</v>
      </c>
      <c r="O5" s="9"/>
      <c r="P5" s="9"/>
    </row>
    <row r="6" spans="2:16" ht="25.5" customHeight="1" x14ac:dyDescent="0.25">
      <c r="B6" s="35" t="s">
        <v>28</v>
      </c>
      <c r="C6" s="35" t="s">
        <v>56</v>
      </c>
      <c r="D6" s="35" t="s">
        <v>57</v>
      </c>
      <c r="E6" s="35" t="s">
        <v>58</v>
      </c>
      <c r="F6" s="35" t="s">
        <v>59</v>
      </c>
      <c r="G6" s="35" t="s">
        <v>60</v>
      </c>
      <c r="H6" s="35" t="s">
        <v>58</v>
      </c>
      <c r="I6" s="35" t="s">
        <v>59</v>
      </c>
      <c r="J6" s="35" t="s">
        <v>60</v>
      </c>
      <c r="K6" s="35" t="s">
        <v>58</v>
      </c>
      <c r="L6" s="35" t="s">
        <v>59</v>
      </c>
      <c r="M6" s="35" t="s">
        <v>60</v>
      </c>
      <c r="N6" s="35" t="s">
        <v>58</v>
      </c>
      <c r="O6" s="35" t="s">
        <v>59</v>
      </c>
      <c r="P6" s="35" t="s">
        <v>60</v>
      </c>
    </row>
    <row r="7" spans="2:16" ht="42" customHeight="1" x14ac:dyDescent="0.25">
      <c r="B7" s="36" t="s">
        <v>34</v>
      </c>
      <c r="C7" s="37" t="s">
        <v>61</v>
      </c>
      <c r="D7" s="38">
        <f>'Weights &amp; Profiles'!C6</f>
        <v>0.15</v>
      </c>
      <c r="E7" s="39"/>
      <c r="F7" s="40">
        <f t="shared" ref="F7:F15" si="0">IF(E7="",0,E7*D7)</f>
        <v>0</v>
      </c>
      <c r="G7" s="37"/>
      <c r="H7" s="39"/>
      <c r="I7" s="40">
        <f t="shared" ref="I7:I15" si="1">IF(H7="",0,H7*D7)</f>
        <v>0</v>
      </c>
      <c r="J7" s="37"/>
      <c r="K7" s="39"/>
      <c r="L7" s="40">
        <f t="shared" ref="L7:L15" si="2">IF(K7="",0,K7*D7)</f>
        <v>0</v>
      </c>
      <c r="M7" s="37"/>
      <c r="N7" s="39"/>
      <c r="O7" s="40">
        <f t="shared" ref="O7:O15" si="3">IF(N7="",0,N7*D7)</f>
        <v>0</v>
      </c>
      <c r="P7" s="37"/>
    </row>
    <row r="8" spans="2:16" ht="42" customHeight="1" x14ac:dyDescent="0.25">
      <c r="B8" s="36" t="s">
        <v>35</v>
      </c>
      <c r="C8" s="37" t="s">
        <v>62</v>
      </c>
      <c r="D8" s="38">
        <f>'Weights &amp; Profiles'!C7</f>
        <v>0.1</v>
      </c>
      <c r="E8" s="39"/>
      <c r="F8" s="40">
        <f t="shared" si="0"/>
        <v>0</v>
      </c>
      <c r="G8" s="37"/>
      <c r="H8" s="39"/>
      <c r="I8" s="40">
        <f t="shared" si="1"/>
        <v>0</v>
      </c>
      <c r="J8" s="37"/>
      <c r="K8" s="39"/>
      <c r="L8" s="40">
        <f t="shared" si="2"/>
        <v>0</v>
      </c>
      <c r="M8" s="37"/>
      <c r="N8" s="39"/>
      <c r="O8" s="40">
        <f t="shared" si="3"/>
        <v>0</v>
      </c>
      <c r="P8" s="37"/>
    </row>
    <row r="9" spans="2:16" ht="42" customHeight="1" x14ac:dyDescent="0.25">
      <c r="B9" s="36" t="s">
        <v>36</v>
      </c>
      <c r="C9" s="37" t="s">
        <v>63</v>
      </c>
      <c r="D9" s="38">
        <f>'Weights &amp; Profiles'!C8</f>
        <v>0.1</v>
      </c>
      <c r="E9" s="39"/>
      <c r="F9" s="40">
        <f t="shared" si="0"/>
        <v>0</v>
      </c>
      <c r="G9" s="37"/>
      <c r="H9" s="39"/>
      <c r="I9" s="40">
        <f t="shared" si="1"/>
        <v>0</v>
      </c>
      <c r="J9" s="37"/>
      <c r="K9" s="39"/>
      <c r="L9" s="40">
        <f t="shared" si="2"/>
        <v>0</v>
      </c>
      <c r="M9" s="37"/>
      <c r="N9" s="39"/>
      <c r="O9" s="40">
        <f t="shared" si="3"/>
        <v>0</v>
      </c>
      <c r="P9" s="37"/>
    </row>
    <row r="10" spans="2:16" ht="42" customHeight="1" x14ac:dyDescent="0.25">
      <c r="B10" s="36" t="s">
        <v>37</v>
      </c>
      <c r="C10" s="37" t="s">
        <v>64</v>
      </c>
      <c r="D10" s="38">
        <f>'Weights &amp; Profiles'!C9</f>
        <v>0.15</v>
      </c>
      <c r="E10" s="39"/>
      <c r="F10" s="40">
        <f t="shared" si="0"/>
        <v>0</v>
      </c>
      <c r="G10" s="37"/>
      <c r="H10" s="39"/>
      <c r="I10" s="40">
        <f t="shared" si="1"/>
        <v>0</v>
      </c>
      <c r="J10" s="37"/>
      <c r="K10" s="39"/>
      <c r="L10" s="40">
        <f t="shared" si="2"/>
        <v>0</v>
      </c>
      <c r="M10" s="37"/>
      <c r="N10" s="39"/>
      <c r="O10" s="40">
        <f t="shared" si="3"/>
        <v>0</v>
      </c>
      <c r="P10" s="37"/>
    </row>
    <row r="11" spans="2:16" ht="42" customHeight="1" x14ac:dyDescent="0.25">
      <c r="B11" s="36" t="s">
        <v>38</v>
      </c>
      <c r="C11" s="37" t="s">
        <v>65</v>
      </c>
      <c r="D11" s="38">
        <f>'Weights &amp; Profiles'!C10</f>
        <v>0.1</v>
      </c>
      <c r="E11" s="39"/>
      <c r="F11" s="40">
        <f t="shared" si="0"/>
        <v>0</v>
      </c>
      <c r="G11" s="37"/>
      <c r="H11" s="39"/>
      <c r="I11" s="40">
        <f t="shared" si="1"/>
        <v>0</v>
      </c>
      <c r="J11" s="37"/>
      <c r="K11" s="39"/>
      <c r="L11" s="40">
        <f t="shared" si="2"/>
        <v>0</v>
      </c>
      <c r="M11" s="37"/>
      <c r="N11" s="39"/>
      <c r="O11" s="40">
        <f t="shared" si="3"/>
        <v>0</v>
      </c>
      <c r="P11" s="37"/>
    </row>
    <row r="12" spans="2:16" ht="42" customHeight="1" x14ac:dyDescent="0.25">
      <c r="B12" s="36" t="s">
        <v>39</v>
      </c>
      <c r="C12" s="37" t="s">
        <v>66</v>
      </c>
      <c r="D12" s="38">
        <f>'Weights &amp; Profiles'!C11</f>
        <v>0.1</v>
      </c>
      <c r="E12" s="39"/>
      <c r="F12" s="40">
        <f t="shared" si="0"/>
        <v>0</v>
      </c>
      <c r="G12" s="37"/>
      <c r="H12" s="39"/>
      <c r="I12" s="40">
        <f t="shared" si="1"/>
        <v>0</v>
      </c>
      <c r="J12" s="37"/>
      <c r="K12" s="39"/>
      <c r="L12" s="40">
        <f t="shared" si="2"/>
        <v>0</v>
      </c>
      <c r="M12" s="37"/>
      <c r="N12" s="39"/>
      <c r="O12" s="40">
        <f t="shared" si="3"/>
        <v>0</v>
      </c>
      <c r="P12" s="37"/>
    </row>
    <row r="13" spans="2:16" ht="42" customHeight="1" x14ac:dyDescent="0.25">
      <c r="B13" s="36" t="s">
        <v>40</v>
      </c>
      <c r="C13" s="37" t="s">
        <v>67</v>
      </c>
      <c r="D13" s="38">
        <f>'Weights &amp; Profiles'!C12</f>
        <v>0.1</v>
      </c>
      <c r="E13" s="39"/>
      <c r="F13" s="40">
        <f t="shared" si="0"/>
        <v>0</v>
      </c>
      <c r="G13" s="37"/>
      <c r="H13" s="39"/>
      <c r="I13" s="40">
        <f t="shared" si="1"/>
        <v>0</v>
      </c>
      <c r="J13" s="37"/>
      <c r="K13" s="39"/>
      <c r="L13" s="40">
        <f t="shared" si="2"/>
        <v>0</v>
      </c>
      <c r="M13" s="37"/>
      <c r="N13" s="39"/>
      <c r="O13" s="40">
        <f t="shared" si="3"/>
        <v>0</v>
      </c>
      <c r="P13" s="37"/>
    </row>
    <row r="14" spans="2:16" ht="42" customHeight="1" x14ac:dyDescent="0.25">
      <c r="B14" s="36" t="s">
        <v>41</v>
      </c>
      <c r="C14" s="37" t="s">
        <v>68</v>
      </c>
      <c r="D14" s="38">
        <f>'Weights &amp; Profiles'!C13</f>
        <v>0.1</v>
      </c>
      <c r="E14" s="39"/>
      <c r="F14" s="40">
        <f t="shared" si="0"/>
        <v>0</v>
      </c>
      <c r="G14" s="37"/>
      <c r="H14" s="39"/>
      <c r="I14" s="40">
        <f t="shared" si="1"/>
        <v>0</v>
      </c>
      <c r="J14" s="37"/>
      <c r="K14" s="39"/>
      <c r="L14" s="40">
        <f t="shared" si="2"/>
        <v>0</v>
      </c>
      <c r="M14" s="37"/>
      <c r="N14" s="39"/>
      <c r="O14" s="40">
        <f t="shared" si="3"/>
        <v>0</v>
      </c>
      <c r="P14" s="37"/>
    </row>
    <row r="15" spans="2:16" ht="42" customHeight="1" x14ac:dyDescent="0.25">
      <c r="B15" s="36" t="s">
        <v>42</v>
      </c>
      <c r="C15" s="37" t="s">
        <v>69</v>
      </c>
      <c r="D15" s="38">
        <f>'Weights &amp; Profiles'!C14</f>
        <v>0.1</v>
      </c>
      <c r="E15" s="39"/>
      <c r="F15" s="40">
        <f t="shared" si="0"/>
        <v>0</v>
      </c>
      <c r="G15" s="37"/>
      <c r="H15" s="39"/>
      <c r="I15" s="40">
        <f t="shared" si="1"/>
        <v>0</v>
      </c>
      <c r="J15" s="37"/>
      <c r="K15" s="39"/>
      <c r="L15" s="40">
        <f t="shared" si="2"/>
        <v>0</v>
      </c>
      <c r="M15" s="37"/>
      <c r="N15" s="39"/>
      <c r="O15" s="40">
        <f t="shared" si="3"/>
        <v>0</v>
      </c>
      <c r="P15" s="37"/>
    </row>
    <row r="16" spans="2:16" ht="31.5" customHeight="1" x14ac:dyDescent="0.25">
      <c r="B16" s="8" t="s">
        <v>70</v>
      </c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ht="15" customHeight="1" x14ac:dyDescent="0.25">
      <c r="B17" s="6" t="s">
        <v>71</v>
      </c>
      <c r="C17" s="6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</sheetData>
  <mergeCells count="15">
    <mergeCell ref="B17:D17"/>
    <mergeCell ref="E17:G17"/>
    <mergeCell ref="H17:J17"/>
    <mergeCell ref="K17:M17"/>
    <mergeCell ref="N17:P17"/>
    <mergeCell ref="B16:D16"/>
    <mergeCell ref="E16:G16"/>
    <mergeCell ref="H16:J16"/>
    <mergeCell ref="K16:M16"/>
    <mergeCell ref="N16:P16"/>
    <mergeCell ref="B3:P3"/>
    <mergeCell ref="E5:G5"/>
    <mergeCell ref="H5:J5"/>
    <mergeCell ref="K5:M5"/>
    <mergeCell ref="N5:P5"/>
  </mergeCells>
  <dataValidations count="1">
    <dataValidation type="whole" allowBlank="1" errorTitle="Invalid score" error="Score must be 1–5" sqref="E7:E15 H7:H15 K7:K15 N7:N15" xr:uid="{00000000-0002-0000-0200-000000000000}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0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5" customWidth="1"/>
    <col min="3" max="3" width="55" customWidth="1"/>
    <col min="4" max="4" width="22" customWidth="1"/>
    <col min="5" max="5" width="8" customWidth="1"/>
    <col min="6" max="6" width="36" customWidth="1"/>
    <col min="7" max="7" width="8" customWidth="1"/>
    <col min="8" max="8" width="36" customWidth="1"/>
    <col min="9" max="9" width="8" customWidth="1"/>
    <col min="10" max="10" width="36" customWidth="1"/>
    <col min="11" max="11" width="8" customWidth="1"/>
    <col min="12" max="12" width="36" customWidth="1"/>
  </cols>
  <sheetData>
    <row r="2" spans="2:12" ht="27.75" customHeight="1" x14ac:dyDescent="0.4">
      <c r="B2" s="34" t="s">
        <v>72</v>
      </c>
    </row>
    <row r="3" spans="2:12" x14ac:dyDescent="0.25">
      <c r="B3" s="13" t="s">
        <v>73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5" spans="2:12" ht="15" customHeight="1" x14ac:dyDescent="0.25">
      <c r="E5" s="5" t="s">
        <v>74</v>
      </c>
      <c r="F5" s="5"/>
      <c r="G5" s="4" t="s">
        <v>75</v>
      </c>
      <c r="H5" s="4"/>
      <c r="I5" s="3" t="s">
        <v>76</v>
      </c>
      <c r="J5" s="3"/>
      <c r="K5" s="2" t="s">
        <v>77</v>
      </c>
      <c r="L5" s="2"/>
    </row>
    <row r="6" spans="2:12" ht="24" customHeight="1" x14ac:dyDescent="0.25">
      <c r="B6" s="35" t="s">
        <v>78</v>
      </c>
      <c r="C6" s="35" t="s">
        <v>79</v>
      </c>
      <c r="D6" s="35" t="s">
        <v>28</v>
      </c>
      <c r="E6" s="35" t="s">
        <v>80</v>
      </c>
      <c r="F6" s="35" t="s">
        <v>81</v>
      </c>
      <c r="G6" s="35" t="s">
        <v>80</v>
      </c>
      <c r="H6" s="35" t="s">
        <v>81</v>
      </c>
      <c r="I6" s="35" t="s">
        <v>80</v>
      </c>
      <c r="J6" s="35" t="s">
        <v>81</v>
      </c>
      <c r="K6" s="35" t="s">
        <v>80</v>
      </c>
      <c r="L6" s="35" t="s">
        <v>81</v>
      </c>
    </row>
    <row r="7" spans="2:12" ht="48" customHeight="1" x14ac:dyDescent="0.25">
      <c r="B7" s="42" t="s">
        <v>82</v>
      </c>
      <c r="C7" s="26" t="s">
        <v>83</v>
      </c>
      <c r="D7" s="43" t="s">
        <v>34</v>
      </c>
      <c r="E7" s="39"/>
      <c r="F7" s="37"/>
      <c r="G7" s="39"/>
      <c r="H7" s="37"/>
      <c r="I7" s="39"/>
      <c r="J7" s="37"/>
      <c r="K7" s="39"/>
      <c r="L7" s="37"/>
    </row>
    <row r="8" spans="2:12" ht="48" customHeight="1" x14ac:dyDescent="0.25">
      <c r="B8" s="42" t="s">
        <v>84</v>
      </c>
      <c r="C8" s="26" t="s">
        <v>85</v>
      </c>
      <c r="D8" s="43" t="s">
        <v>35</v>
      </c>
      <c r="E8" s="39"/>
      <c r="F8" s="37"/>
      <c r="G8" s="39"/>
      <c r="H8" s="37"/>
      <c r="I8" s="39"/>
      <c r="J8" s="37"/>
      <c r="K8" s="39"/>
      <c r="L8" s="37"/>
    </row>
    <row r="9" spans="2:12" ht="48" customHeight="1" x14ac:dyDescent="0.25">
      <c r="B9" s="42" t="s">
        <v>86</v>
      </c>
      <c r="C9" s="26" t="s">
        <v>87</v>
      </c>
      <c r="D9" s="43" t="s">
        <v>36</v>
      </c>
      <c r="E9" s="39"/>
      <c r="F9" s="37"/>
      <c r="G9" s="39"/>
      <c r="H9" s="37"/>
      <c r="I9" s="39"/>
      <c r="J9" s="37"/>
      <c r="K9" s="39"/>
      <c r="L9" s="37"/>
    </row>
    <row r="10" spans="2:12" ht="48" customHeight="1" x14ac:dyDescent="0.25">
      <c r="B10" s="42" t="s">
        <v>88</v>
      </c>
      <c r="C10" s="26" t="s">
        <v>89</v>
      </c>
      <c r="D10" s="43" t="s">
        <v>37</v>
      </c>
      <c r="E10" s="39"/>
      <c r="F10" s="37"/>
      <c r="G10" s="39"/>
      <c r="H10" s="37"/>
      <c r="I10" s="39"/>
      <c r="J10" s="37"/>
      <c r="K10" s="39"/>
      <c r="L10" s="37"/>
    </row>
    <row r="11" spans="2:12" ht="48" customHeight="1" x14ac:dyDescent="0.25">
      <c r="B11" s="42" t="s">
        <v>90</v>
      </c>
      <c r="C11" s="26" t="s">
        <v>91</v>
      </c>
      <c r="D11" s="43" t="s">
        <v>38</v>
      </c>
      <c r="E11" s="39"/>
      <c r="F11" s="37"/>
      <c r="G11" s="39"/>
      <c r="H11" s="37"/>
      <c r="I11" s="39"/>
      <c r="J11" s="37"/>
      <c r="K11" s="39"/>
      <c r="L11" s="37"/>
    </row>
    <row r="12" spans="2:12" ht="48" customHeight="1" x14ac:dyDescent="0.25">
      <c r="B12" s="42" t="s">
        <v>92</v>
      </c>
      <c r="C12" s="26" t="s">
        <v>93</v>
      </c>
      <c r="D12" s="43" t="s">
        <v>39</v>
      </c>
      <c r="E12" s="39"/>
      <c r="F12" s="37"/>
      <c r="G12" s="39"/>
      <c r="H12" s="37"/>
      <c r="I12" s="39"/>
      <c r="J12" s="37"/>
      <c r="K12" s="39"/>
      <c r="L12" s="37"/>
    </row>
    <row r="13" spans="2:12" ht="48" customHeight="1" x14ac:dyDescent="0.25">
      <c r="B13" s="42" t="s">
        <v>94</v>
      </c>
      <c r="C13" s="26" t="s">
        <v>95</v>
      </c>
      <c r="D13" s="43" t="s">
        <v>40</v>
      </c>
      <c r="E13" s="39"/>
      <c r="F13" s="37"/>
      <c r="G13" s="39"/>
      <c r="H13" s="37"/>
      <c r="I13" s="39"/>
      <c r="J13" s="37"/>
      <c r="K13" s="39"/>
      <c r="L13" s="37"/>
    </row>
    <row r="14" spans="2:12" ht="48" customHeight="1" x14ac:dyDescent="0.25">
      <c r="B14" s="42" t="s">
        <v>96</v>
      </c>
      <c r="C14" s="26" t="s">
        <v>97</v>
      </c>
      <c r="D14" s="43" t="s">
        <v>41</v>
      </c>
      <c r="E14" s="39"/>
      <c r="F14" s="37"/>
      <c r="G14" s="39"/>
      <c r="H14" s="37"/>
      <c r="I14" s="39"/>
      <c r="J14" s="37"/>
      <c r="K14" s="39"/>
      <c r="L14" s="37"/>
    </row>
    <row r="15" spans="2:12" ht="48" customHeight="1" x14ac:dyDescent="0.25">
      <c r="B15" s="42" t="s">
        <v>98</v>
      </c>
      <c r="C15" s="26" t="s">
        <v>99</v>
      </c>
      <c r="D15" s="43" t="s">
        <v>42</v>
      </c>
      <c r="E15" s="39"/>
      <c r="F15" s="37"/>
      <c r="G15" s="39"/>
      <c r="H15" s="37"/>
      <c r="I15" s="39"/>
      <c r="J15" s="37"/>
      <c r="K15" s="39"/>
      <c r="L15" s="37"/>
    </row>
    <row r="16" spans="2:12" ht="48" customHeight="1" x14ac:dyDescent="0.25">
      <c r="B16" s="42" t="s">
        <v>100</v>
      </c>
      <c r="C16" s="26" t="s">
        <v>101</v>
      </c>
      <c r="D16" s="43" t="s">
        <v>36</v>
      </c>
      <c r="E16" s="39"/>
      <c r="F16" s="37"/>
      <c r="G16" s="39"/>
      <c r="H16" s="37"/>
      <c r="I16" s="39"/>
      <c r="J16" s="37"/>
      <c r="K16" s="39"/>
      <c r="L16" s="37"/>
    </row>
    <row r="17" spans="2:12" ht="48" customHeight="1" x14ac:dyDescent="0.25">
      <c r="B17" s="42" t="s">
        <v>102</v>
      </c>
      <c r="C17" s="26" t="s">
        <v>103</v>
      </c>
      <c r="D17" s="43" t="s">
        <v>35</v>
      </c>
      <c r="E17" s="39"/>
      <c r="F17" s="37"/>
      <c r="G17" s="39"/>
      <c r="H17" s="37"/>
      <c r="I17" s="39"/>
      <c r="J17" s="37"/>
      <c r="K17" s="39"/>
      <c r="L17" s="37"/>
    </row>
    <row r="18" spans="2:12" ht="48" customHeight="1" x14ac:dyDescent="0.25">
      <c r="B18" s="42" t="s">
        <v>104</v>
      </c>
      <c r="C18" s="26" t="s">
        <v>105</v>
      </c>
      <c r="D18" s="43" t="s">
        <v>41</v>
      </c>
      <c r="E18" s="39"/>
      <c r="F18" s="37"/>
      <c r="G18" s="39"/>
      <c r="H18" s="37"/>
      <c r="I18" s="39"/>
      <c r="J18" s="37"/>
      <c r="K18" s="39"/>
      <c r="L18" s="37"/>
    </row>
    <row r="20" spans="2:12" ht="30" customHeight="1" x14ac:dyDescent="0.25">
      <c r="B20" s="8" t="s">
        <v>106</v>
      </c>
      <c r="C20" s="8"/>
      <c r="D20" s="8"/>
      <c r="E20" s="1" t="str">
        <f>IFERROR(AVERAGE(E7:E18),"—")</f>
        <v>—</v>
      </c>
      <c r="F20" s="1"/>
      <c r="G20" s="56" t="str">
        <f>IFERROR(AVERAGE(G7:G18),"—")</f>
        <v>—</v>
      </c>
      <c r="H20" s="56"/>
      <c r="I20" s="57" t="str">
        <f>IFERROR(AVERAGE(I7:I18),"—")</f>
        <v>—</v>
      </c>
      <c r="J20" s="57"/>
      <c r="K20" s="58" t="str">
        <f>IFERROR(AVERAGE(K7:K18),"—")</f>
        <v>—</v>
      </c>
      <c r="L20" s="58"/>
    </row>
  </sheetData>
  <mergeCells count="10">
    <mergeCell ref="B20:D20"/>
    <mergeCell ref="E20:F20"/>
    <mergeCell ref="G20:H20"/>
    <mergeCell ref="I20:J20"/>
    <mergeCell ref="K20:L20"/>
    <mergeCell ref="B3:L3"/>
    <mergeCell ref="E5:F5"/>
    <mergeCell ref="G5:H5"/>
    <mergeCell ref="I5:J5"/>
    <mergeCell ref="K5:L5"/>
  </mergeCells>
  <dataValidations count="1">
    <dataValidation type="whole" allowBlank="1" errorTitle="Invalid" error="Rating must be 1–5" sqref="E7:E18 G7:G18 I7:I18 K7:K18" xr:uid="{00000000-0002-0000-0300-000000000000}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35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24" customWidth="1"/>
    <col min="3" max="3" width="45" customWidth="1"/>
    <col min="4" max="6" width="18" customWidth="1"/>
  </cols>
  <sheetData>
    <row r="2" spans="2:6" ht="27.75" customHeight="1" x14ac:dyDescent="0.4">
      <c r="B2" s="34" t="s">
        <v>107</v>
      </c>
    </row>
    <row r="3" spans="2:6" ht="31.5" customHeight="1" x14ac:dyDescent="0.25">
      <c r="B3" s="59" t="s">
        <v>108</v>
      </c>
      <c r="C3" s="59"/>
      <c r="D3" s="59"/>
      <c r="E3" s="59"/>
      <c r="F3" s="59"/>
    </row>
    <row r="5" spans="2:6" x14ac:dyDescent="0.25">
      <c r="B5" s="33" t="s">
        <v>109</v>
      </c>
    </row>
    <row r="6" spans="2:6" ht="24" customHeight="1" x14ac:dyDescent="0.25">
      <c r="B6" s="44" t="s">
        <v>110</v>
      </c>
      <c r="C6" s="60"/>
      <c r="D6" s="60"/>
      <c r="E6" s="60"/>
      <c r="F6" s="60"/>
    </row>
    <row r="7" spans="2:6" ht="24" customHeight="1" x14ac:dyDescent="0.25">
      <c r="B7" s="44" t="s">
        <v>111</v>
      </c>
      <c r="C7" s="60"/>
      <c r="D7" s="60"/>
      <c r="E7" s="60"/>
      <c r="F7" s="60"/>
    </row>
    <row r="8" spans="2:6" ht="24" customHeight="1" x14ac:dyDescent="0.25">
      <c r="B8" s="44" t="s">
        <v>112</v>
      </c>
      <c r="C8" s="60"/>
      <c r="D8" s="60"/>
      <c r="E8" s="60"/>
      <c r="F8" s="60"/>
    </row>
    <row r="9" spans="2:6" ht="24" customHeight="1" x14ac:dyDescent="0.25">
      <c r="B9" s="44" t="s">
        <v>113</v>
      </c>
      <c r="C9" s="60"/>
      <c r="D9" s="60"/>
      <c r="E9" s="60"/>
      <c r="F9" s="60"/>
    </row>
    <row r="10" spans="2:6" ht="24" customHeight="1" x14ac:dyDescent="0.25">
      <c r="B10" s="44" t="s">
        <v>114</v>
      </c>
      <c r="C10" s="60"/>
      <c r="D10" s="60"/>
      <c r="E10" s="60"/>
      <c r="F10" s="60"/>
    </row>
    <row r="11" spans="2:6" ht="24" customHeight="1" x14ac:dyDescent="0.25">
      <c r="B11" s="44" t="s">
        <v>115</v>
      </c>
      <c r="C11" s="60"/>
      <c r="D11" s="60"/>
      <c r="E11" s="60"/>
      <c r="F11" s="60"/>
    </row>
    <row r="12" spans="2:6" ht="24" customHeight="1" x14ac:dyDescent="0.25">
      <c r="B12" s="44" t="s">
        <v>116</v>
      </c>
      <c r="C12" s="60"/>
      <c r="D12" s="60"/>
      <c r="E12" s="60"/>
      <c r="F12" s="60"/>
    </row>
    <row r="14" spans="2:6" x14ac:dyDescent="0.25">
      <c r="B14" s="33" t="s">
        <v>117</v>
      </c>
    </row>
    <row r="15" spans="2:6" ht="24" customHeight="1" x14ac:dyDescent="0.25">
      <c r="B15" s="25" t="s">
        <v>118</v>
      </c>
      <c r="C15" s="25" t="s">
        <v>119</v>
      </c>
      <c r="D15" s="25" t="s">
        <v>120</v>
      </c>
      <c r="E15" s="25" t="s">
        <v>121</v>
      </c>
      <c r="F15" s="25" t="s">
        <v>122</v>
      </c>
    </row>
    <row r="16" spans="2:6" ht="42" customHeight="1" x14ac:dyDescent="0.25">
      <c r="B16" s="36" t="s">
        <v>123</v>
      </c>
      <c r="C16" s="37" t="s">
        <v>124</v>
      </c>
      <c r="D16" s="45"/>
      <c r="E16" s="45"/>
      <c r="F16" s="46" t="str">
        <f>IF(OR(D16="",E16=""),"",E16-D16)</f>
        <v/>
      </c>
    </row>
    <row r="17" spans="2:6" ht="42" customHeight="1" x14ac:dyDescent="0.25">
      <c r="B17" s="36" t="s">
        <v>125</v>
      </c>
      <c r="C17" s="37" t="s">
        <v>126</v>
      </c>
      <c r="D17" s="45"/>
      <c r="E17" s="45"/>
      <c r="F17" s="46" t="str">
        <f>IF(OR(D17="",E17=""),"",E17-D17)</f>
        <v/>
      </c>
    </row>
    <row r="18" spans="2:6" ht="42" customHeight="1" x14ac:dyDescent="0.25">
      <c r="B18" s="36" t="s">
        <v>127</v>
      </c>
      <c r="C18" s="37" t="s">
        <v>128</v>
      </c>
      <c r="D18" s="45"/>
      <c r="E18" s="45"/>
      <c r="F18" s="46" t="str">
        <f>IF(OR(D18="",E18=""),"",E18-D18)</f>
        <v/>
      </c>
    </row>
    <row r="19" spans="2:6" ht="42" customHeight="1" x14ac:dyDescent="0.25">
      <c r="B19" s="36" t="s">
        <v>129</v>
      </c>
      <c r="C19" s="37" t="s">
        <v>130</v>
      </c>
      <c r="D19" s="45"/>
      <c r="E19" s="45"/>
      <c r="F19" s="46" t="str">
        <f>IF(OR(D19="",E19=""),"",E19-D19)</f>
        <v/>
      </c>
    </row>
    <row r="21" spans="2:6" x14ac:dyDescent="0.25">
      <c r="B21" s="33" t="s">
        <v>131</v>
      </c>
    </row>
    <row r="22" spans="2:6" ht="15" customHeight="1" x14ac:dyDescent="0.25">
      <c r="B22" s="61" t="s">
        <v>132</v>
      </c>
      <c r="C22" s="61"/>
      <c r="D22" s="45"/>
      <c r="E22" s="62" t="s">
        <v>133</v>
      </c>
      <c r="F22" s="62"/>
    </row>
    <row r="23" spans="2:6" ht="15" customHeight="1" x14ac:dyDescent="0.25">
      <c r="B23" s="61" t="s">
        <v>134</v>
      </c>
      <c r="C23" s="61"/>
      <c r="D23" s="45"/>
      <c r="E23" s="62" t="s">
        <v>133</v>
      </c>
      <c r="F23" s="62"/>
    </row>
    <row r="24" spans="2:6" ht="15" customHeight="1" x14ac:dyDescent="0.25">
      <c r="B24" s="61" t="s">
        <v>135</v>
      </c>
      <c r="C24" s="61"/>
      <c r="D24" s="47" t="str">
        <f>IF(OR(D22="",D22=0,D23=""),"",D23/D22)</f>
        <v/>
      </c>
      <c r="E24" s="62" t="s">
        <v>136</v>
      </c>
      <c r="F24" s="62"/>
    </row>
    <row r="25" spans="2:6" ht="15" customHeight="1" x14ac:dyDescent="0.25">
      <c r="B25" s="61" t="s">
        <v>137</v>
      </c>
      <c r="C25" s="61"/>
      <c r="D25" s="45"/>
      <c r="E25" s="62" t="s">
        <v>138</v>
      </c>
      <c r="F25" s="62"/>
    </row>
    <row r="26" spans="2:6" ht="15" customHeight="1" x14ac:dyDescent="0.25">
      <c r="B26" s="61" t="s">
        <v>139</v>
      </c>
      <c r="C26" s="61"/>
      <c r="D26" s="48" t="str">
        <f>IF(OR(D22="",D22=0,D25=""),"",D25/D22)</f>
        <v/>
      </c>
      <c r="E26" s="62" t="s">
        <v>138</v>
      </c>
      <c r="F26" s="62"/>
    </row>
    <row r="28" spans="2:6" x14ac:dyDescent="0.25">
      <c r="B28" s="33" t="s">
        <v>140</v>
      </c>
    </row>
    <row r="29" spans="2:6" ht="24" customHeight="1" x14ac:dyDescent="0.25">
      <c r="B29" s="49" t="s">
        <v>141</v>
      </c>
      <c r="C29" s="63" t="s">
        <v>142</v>
      </c>
      <c r="D29" s="63"/>
      <c r="E29" s="7"/>
      <c r="F29" s="7"/>
    </row>
    <row r="30" spans="2:6" ht="25.5" customHeight="1" x14ac:dyDescent="0.25">
      <c r="B30" s="26" t="s">
        <v>143</v>
      </c>
      <c r="C30" s="64" t="s">
        <v>144</v>
      </c>
      <c r="D30" s="64"/>
      <c r="E30" s="65" t="str">
        <f>IF(D24="","Enter override data",IF(D24&lt;0.15,"✔ AI is real",IF(D24&gt;0.3,"✘ AI is theatre","⚠ Marginal — investigate")))</f>
        <v>Enter override data</v>
      </c>
      <c r="F30" s="65"/>
    </row>
    <row r="31" spans="2:6" ht="25.5" customHeight="1" x14ac:dyDescent="0.25">
      <c r="B31" s="26" t="s">
        <v>145</v>
      </c>
      <c r="C31" s="64" t="s">
        <v>146</v>
      </c>
      <c r="D31" s="64"/>
      <c r="E31" s="65" t="str">
        <f>IF(D24="","",IF(D24&gt;0.3,"✘ Fail","OK"))</f>
        <v/>
      </c>
      <c r="F31" s="65"/>
    </row>
    <row r="32" spans="2:6" ht="25.5" customHeight="1" x14ac:dyDescent="0.25">
      <c r="B32" s="26" t="s">
        <v>147</v>
      </c>
      <c r="C32" s="64" t="s">
        <v>148</v>
      </c>
      <c r="D32" s="64"/>
      <c r="E32" s="65" t="str">
        <f>IF(OR(D20="",E20=""),"Fill in weekly data",IF(F20&gt;0,"✔ Improved","✘ No improvement"))</f>
        <v>Fill in weekly data</v>
      </c>
      <c r="F32" s="65"/>
    </row>
    <row r="33" spans="2:6" ht="25.5" customHeight="1" x14ac:dyDescent="0.25">
      <c r="B33" s="26" t="s">
        <v>149</v>
      </c>
      <c r="C33" s="64" t="s">
        <v>148</v>
      </c>
      <c r="D33" s="64"/>
      <c r="E33" s="65" t="str">
        <f>IF(OR(D21="",E21=""),"Fill in weekly data",IF(F21&gt;0,"✔ Improved","✘ No improvement"))</f>
        <v>Fill in weekly data</v>
      </c>
      <c r="F33" s="65"/>
    </row>
    <row r="35" spans="2:6" ht="36" customHeight="1" x14ac:dyDescent="0.25">
      <c r="B35" s="66" t="s">
        <v>150</v>
      </c>
      <c r="C35" s="66"/>
      <c r="D35" s="66"/>
      <c r="E35" s="66"/>
      <c r="F35" s="66"/>
    </row>
  </sheetData>
  <mergeCells count="29">
    <mergeCell ref="B35:F35"/>
    <mergeCell ref="C31:D31"/>
    <mergeCell ref="E31:F31"/>
    <mergeCell ref="C32:D32"/>
    <mergeCell ref="E32:F32"/>
    <mergeCell ref="C33:D33"/>
    <mergeCell ref="E33:F33"/>
    <mergeCell ref="B26:C26"/>
    <mergeCell ref="E26:F26"/>
    <mergeCell ref="C29:D29"/>
    <mergeCell ref="E29:F29"/>
    <mergeCell ref="C30:D30"/>
    <mergeCell ref="E30:F30"/>
    <mergeCell ref="B23:C23"/>
    <mergeCell ref="E23:F23"/>
    <mergeCell ref="B24:C24"/>
    <mergeCell ref="E24:F24"/>
    <mergeCell ref="B25:C25"/>
    <mergeCell ref="E25:F25"/>
    <mergeCell ref="C10:F10"/>
    <mergeCell ref="C11:F11"/>
    <mergeCell ref="C12:F12"/>
    <mergeCell ref="B22:C22"/>
    <mergeCell ref="E22:F22"/>
    <mergeCell ref="B3:F3"/>
    <mergeCell ref="C6:F6"/>
    <mergeCell ref="C7:F7"/>
    <mergeCell ref="C8:F8"/>
    <mergeCell ref="C9:F9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18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30" customWidth="1"/>
    <col min="3" max="6" width="18" customWidth="1"/>
  </cols>
  <sheetData>
    <row r="2" spans="2:6" ht="27.75" customHeight="1" x14ac:dyDescent="0.4">
      <c r="B2" s="34" t="s">
        <v>151</v>
      </c>
    </row>
    <row r="3" spans="2:6" x14ac:dyDescent="0.25">
      <c r="B3" s="13" t="s">
        <v>152</v>
      </c>
      <c r="C3" s="13"/>
      <c r="D3" s="13"/>
      <c r="E3" s="13"/>
      <c r="F3" s="13"/>
    </row>
    <row r="5" spans="2:6" ht="25.5" customHeight="1" x14ac:dyDescent="0.25">
      <c r="B5" s="50"/>
      <c r="C5" s="51" t="s">
        <v>74</v>
      </c>
      <c r="D5" s="52" t="s">
        <v>75</v>
      </c>
      <c r="E5" s="53" t="s">
        <v>76</v>
      </c>
      <c r="F5" s="54" t="s">
        <v>77</v>
      </c>
    </row>
    <row r="6" spans="2:6" ht="25.5" customHeight="1" x14ac:dyDescent="0.25">
      <c r="B6" s="41" t="s">
        <v>153</v>
      </c>
      <c r="C6" s="55">
        <f>Scorecard!F16</f>
        <v>0</v>
      </c>
      <c r="D6" s="55">
        <f>Scorecard!I16</f>
        <v>0</v>
      </c>
      <c r="E6" s="55">
        <f>Scorecard!L16</f>
        <v>0</v>
      </c>
      <c r="F6" s="55">
        <f>Scorecard!O16</f>
        <v>0</v>
      </c>
    </row>
    <row r="7" spans="2:6" ht="25.5" customHeight="1" x14ac:dyDescent="0.25">
      <c r="B7" s="41" t="s">
        <v>154</v>
      </c>
      <c r="C7" s="55">
        <f>Scorecard!F17</f>
        <v>0</v>
      </c>
      <c r="D7" s="55">
        <f>Scorecard!I17</f>
        <v>0</v>
      </c>
      <c r="E7" s="55">
        <f>Scorecard!L17</f>
        <v>0</v>
      </c>
      <c r="F7" s="55">
        <f>Scorecard!O17</f>
        <v>0</v>
      </c>
    </row>
    <row r="8" spans="2:6" ht="25.5" customHeight="1" x14ac:dyDescent="0.25">
      <c r="B8" s="41" t="s">
        <v>155</v>
      </c>
      <c r="C8" s="55" t="str">
        <f>'Demo Questions'!E20</f>
        <v>—</v>
      </c>
      <c r="D8" s="55" t="str">
        <f>'Demo Questions'!G20</f>
        <v>—</v>
      </c>
      <c r="E8" s="55" t="str">
        <f>'Demo Questions'!I20</f>
        <v>—</v>
      </c>
      <c r="F8" s="55" t="str">
        <f>'Demo Questions'!K20</f>
        <v>—</v>
      </c>
    </row>
    <row r="10" spans="2:6" x14ac:dyDescent="0.25">
      <c r="B10" s="33" t="s">
        <v>156</v>
      </c>
    </row>
    <row r="11" spans="2:6" ht="39.75" customHeight="1" x14ac:dyDescent="0.25">
      <c r="B11" s="67" t="str">
        <f>IF(MAX(Scorecard!F16,Scorecard!I16,Scorecard!L16,Scorecard!O16)=0,"Score vendors to see the winner",IF(Scorecard!F16=MAX(Scorecard!F16,Scorecard!I16,Scorecard!L16,Scorecard!O16),Scorecard!E5,IF(Scorecard!I16=MAX(Scorecard!F16,Scorecard!I16,Scorecard!L16,Scorecard!O16),Scorecard!H5,IF(Scorecard!L16=MAX(Scorecard!F16,Scorecard!I16,Scorecard!L16,Scorecard!O16),Scorecard!K5,Scorecard!N5))))</f>
        <v>Score vendors to see the winner</v>
      </c>
      <c r="C11" s="67"/>
      <c r="D11" s="67"/>
      <c r="E11" s="67"/>
      <c r="F11" s="67"/>
    </row>
    <row r="13" spans="2:6" x14ac:dyDescent="0.25">
      <c r="B13" s="33" t="s">
        <v>157</v>
      </c>
    </row>
    <row r="14" spans="2:6" ht="24" customHeight="1" x14ac:dyDescent="0.25">
      <c r="B14" s="68" t="s">
        <v>158</v>
      </c>
      <c r="C14" s="68"/>
      <c r="D14" s="68"/>
      <c r="E14" s="68"/>
      <c r="F14" s="68"/>
    </row>
    <row r="15" spans="2:6" ht="24" customHeight="1" x14ac:dyDescent="0.25">
      <c r="B15" s="68" t="s">
        <v>159</v>
      </c>
      <c r="C15" s="68"/>
      <c r="D15" s="68"/>
      <c r="E15" s="68"/>
      <c r="F15" s="68"/>
    </row>
    <row r="16" spans="2:6" ht="24" customHeight="1" x14ac:dyDescent="0.25">
      <c r="B16" s="68" t="s">
        <v>160</v>
      </c>
      <c r="C16" s="68"/>
      <c r="D16" s="68"/>
      <c r="E16" s="68"/>
      <c r="F16" s="68"/>
    </row>
    <row r="17" spans="2:6" ht="24" customHeight="1" x14ac:dyDescent="0.25">
      <c r="B17" s="68" t="s">
        <v>161</v>
      </c>
      <c r="C17" s="68"/>
      <c r="D17" s="68"/>
      <c r="E17" s="68"/>
      <c r="F17" s="68"/>
    </row>
    <row r="18" spans="2:6" ht="24" customHeight="1" x14ac:dyDescent="0.25">
      <c r="B18" s="68" t="s">
        <v>162</v>
      </c>
      <c r="C18" s="68"/>
      <c r="D18" s="68"/>
      <c r="E18" s="68"/>
      <c r="F18" s="68"/>
    </row>
  </sheetData>
  <mergeCells count="7">
    <mergeCell ref="B17:F17"/>
    <mergeCell ref="B18:F18"/>
    <mergeCell ref="B3:F3"/>
    <mergeCell ref="B11:F11"/>
    <mergeCell ref="B14:F14"/>
    <mergeCell ref="B15:F15"/>
    <mergeCell ref="B16:F1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Weights &amp; Profiles</vt:lpstr>
      <vt:lpstr>Scorecard</vt:lpstr>
      <vt:lpstr>Demo Questions</vt:lpstr>
      <vt:lpstr>30-Day Pilot</vt:lpstr>
      <vt:lpstr>Verdict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SWIN188</cp:lastModifiedBy>
  <cp:revision>0</cp:revision>
  <dcterms:created xsi:type="dcterms:W3CDTF">2026-07-06T07:52:14Z</dcterms:created>
  <dcterms:modified xsi:type="dcterms:W3CDTF">2026-07-06T07:56:02Z</dcterms:modified>
  <dc:language>en-US</dc:language>
</cp:coreProperties>
</file>